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Amortization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\$#,##0.00"/>
    <numFmt numFmtId="165" formatCode="\$#,##0"/>
  </numFmts>
  <fonts count="19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6"/>
    </font>
    <font>
      <name val="Arial"/>
      <charset val="1"/>
      <family val="0"/>
      <color rgb="FFCCCCCC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color rgb="FF333333"/>
      <sz val="11"/>
    </font>
    <font>
      <name val="Arial"/>
      <charset val="1"/>
      <family val="0"/>
      <color rgb="FF0000FF"/>
      <sz val="11"/>
    </font>
    <font>
      <name val="Arial"/>
      <charset val="1"/>
      <family val="0"/>
      <b val="1"/>
      <color rgb="FF1A2332"/>
      <sz val="11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FFFFFF"/>
      <sz val="10"/>
    </font>
    <font>
      <name val="Arial"/>
      <charset val="1"/>
      <family val="0"/>
      <sz val="10"/>
    </font>
    <font>
      <name val="Arial"/>
      <charset val="1"/>
      <family val="0"/>
      <color rgb="FF999999"/>
      <sz val="9"/>
    </font>
    <font>
      <name val="Arial"/>
      <b val="1"/>
      <color rgb="001A2332"/>
      <sz val="10"/>
    </font>
    <font>
      <name val="Calibri"/>
      <family val="2"/>
      <color theme="10"/>
      <sz val="12"/>
      <scheme val="minor"/>
    </font>
    <font>
      <name val="Arial"/>
      <b val="1"/>
      <color rgb="000563C1"/>
      <sz val="10"/>
      <u val="single"/>
    </font>
    <font>
      <name val="Arial"/>
      <color rgb="000563C1"/>
      <sz val="9"/>
      <u val="single"/>
    </font>
    <font>
      <name val="Arial"/>
      <i val="1"/>
      <color rgb="00999999"/>
      <sz val="8"/>
    </font>
  </fonts>
  <fills count="9">
    <fill>
      <patternFill/>
    </fill>
    <fill>
      <patternFill patternType="gray125"/>
    </fill>
    <fill>
      <patternFill patternType="solid">
        <fgColor rgb="FF1A2332"/>
        <bgColor rgb="FF2A3342"/>
      </patternFill>
    </fill>
    <fill>
      <patternFill patternType="solid">
        <fgColor rgb="FF2A3342"/>
        <bgColor rgb="FF333333"/>
      </patternFill>
    </fill>
    <fill>
      <patternFill patternType="solid">
        <fgColor rgb="FF3D5A80"/>
        <bgColor rgb="FF333399"/>
      </patternFill>
    </fill>
    <fill>
      <patternFill patternType="solid">
        <fgColor rgb="FFFFF8E1"/>
        <bgColor rgb="FFFFFFFF"/>
      </patternFill>
    </fill>
    <fill>
      <patternFill patternType="solid">
        <fgColor rgb="FFE8F5E9"/>
        <bgColor rgb="FFF0F4F8"/>
      </patternFill>
    </fill>
    <fill>
      <patternFill patternType="solid">
        <fgColor rgb="FFFFFFFF"/>
        <bgColor rgb="FFFFF8E1"/>
      </patternFill>
    </fill>
    <fill>
      <patternFill patternType="solid">
        <fgColor rgb="FFF0F4F8"/>
        <bgColor rgb="FFE8F5E9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7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  <xf numFmtId="0" fontId="15" fillId="0" borderId="0"/>
  </cellStyleXfs>
  <cellXfs count="36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center"/>
    </xf>
    <xf numFmtId="0" fontId="5" fillId="3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8" fillId="5" borderId="1" applyAlignment="1" pivotButton="0" quotePrefix="0" xfId="0">
      <alignment horizontal="general" vertical="bottom"/>
    </xf>
    <xf numFmtId="10" fontId="8" fillId="5" borderId="1" applyAlignment="1" pivotButton="0" quotePrefix="0" xfId="0">
      <alignment horizontal="general" vertical="bottom"/>
    </xf>
    <xf numFmtId="1" fontId="8" fillId="5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164" fontId="10" fillId="6" borderId="1" applyAlignment="1" pivotButton="0" quotePrefix="0" xfId="0">
      <alignment horizontal="general" vertical="bottom"/>
    </xf>
    <xf numFmtId="0" fontId="11" fillId="4" borderId="0" applyAlignment="1" pivotButton="0" quotePrefix="0" xfId="0">
      <alignment horizontal="center" vertical="bottom"/>
    </xf>
    <xf numFmtId="1" fontId="12" fillId="7" borderId="1" applyAlignment="1" pivotButton="0" quotePrefix="0" xfId="0">
      <alignment horizontal="general" vertical="bottom"/>
    </xf>
    <xf numFmtId="165" fontId="12" fillId="7" borderId="1" applyAlignment="1" pivotButton="0" quotePrefix="0" xfId="0">
      <alignment horizontal="general" vertical="bottom"/>
    </xf>
    <xf numFmtId="1" fontId="12" fillId="8" borderId="1" applyAlignment="1" pivotButton="0" quotePrefix="0" xfId="0">
      <alignment horizontal="general" vertical="bottom"/>
    </xf>
    <xf numFmtId="165" fontId="12" fillId="8" borderId="1" applyAlignment="1" pivotButton="0" quotePrefix="0" xfId="0">
      <alignment horizontal="general" vertical="bottom"/>
    </xf>
    <xf numFmtId="0" fontId="13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center"/>
    </xf>
    <xf numFmtId="0" fontId="5" fillId="3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8" fillId="5" borderId="1" applyAlignment="1" pivotButton="0" quotePrefix="0" xfId="0">
      <alignment horizontal="general" vertical="bottom"/>
    </xf>
    <xf numFmtId="10" fontId="8" fillId="5" borderId="1" applyAlignment="1" pivotButton="0" quotePrefix="0" xfId="0">
      <alignment horizontal="general" vertical="bottom"/>
    </xf>
    <xf numFmtId="1" fontId="8" fillId="5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164" fontId="10" fillId="6" borderId="1" applyAlignment="1" pivotButton="0" quotePrefix="0" xfId="0">
      <alignment horizontal="general" vertical="bottom"/>
    </xf>
    <xf numFmtId="0" fontId="11" fillId="4" borderId="0" applyAlignment="1" pivotButton="0" quotePrefix="0" xfId="0">
      <alignment horizontal="center" vertical="bottom"/>
    </xf>
    <xf numFmtId="1" fontId="12" fillId="7" borderId="1" applyAlignment="1" pivotButton="0" quotePrefix="0" xfId="0">
      <alignment horizontal="general" vertical="bottom"/>
    </xf>
    <xf numFmtId="165" fontId="12" fillId="7" borderId="1" applyAlignment="1" pivotButton="0" quotePrefix="0" xfId="0">
      <alignment horizontal="general" vertical="bottom"/>
    </xf>
    <xf numFmtId="1" fontId="12" fillId="8" borderId="1" applyAlignment="1" pivotButton="0" quotePrefix="0" xfId="0">
      <alignment horizontal="general" vertical="bottom"/>
    </xf>
    <xf numFmtId="165" fontId="12" fillId="8" borderId="1" applyAlignment="1" pivotButton="0" quotePrefix="0" xfId="0">
      <alignment horizontal="general" vertical="bottom"/>
    </xf>
    <xf numFmtId="0" fontId="13" fillId="0" borderId="0" applyAlignment="1" pivotButton="0" quotePrefix="0" xfId="0">
      <alignment horizontal="general" vertical="bottom"/>
    </xf>
    <xf numFmtId="0" fontId="16" fillId="0" borderId="0" pivotButton="0" quotePrefix="0" xfId="6"/>
    <xf numFmtId="0" fontId="17" fillId="0" borderId="0" pivotButton="0" quotePrefix="0" xfId="0"/>
    <xf numFmtId="0" fontId="18" fillId="0" borderId="0" pivotButton="0" quotePrefix="0" xfId="0"/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Hyperlink" xfId="6" builtinId="8" hidden="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8E1"/>
      <rgbColor rgb="FFE8F5E9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4F8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D5A80"/>
      <rgbColor rgb="FF999999"/>
      <rgbColor rgb="FF003366"/>
      <rgbColor rgb="FF339966"/>
      <rgbColor rgb="FF1A2332"/>
      <rgbColor rgb="FF2A3342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48</row>
      <rowOff>0</rowOff>
    </from>
    <ext cx="1524000" cy="4572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nnntriplenet.com" TargetMode="External" Id="rId1"/><Relationship Type="http://schemas.openxmlformats.org/officeDocument/2006/relationships/hyperlink" Target="https://nnntriplenet.com/calculators" TargetMode="External" Id="rId2"/><Relationship Type="http://schemas.openxmlformats.org/officeDocument/2006/relationships/hyperlink" Target="https://nnntriplenet.com/news" TargetMode="External" Id="rId3"/><Relationship Type="http://schemas.openxmlformats.org/officeDocument/2006/relationships/hyperlink" Target="https://nnntriplenet.com" TargetMode="External" Id="rId4"/><Relationship Type="http://schemas.openxmlformats.org/officeDocument/2006/relationships/drawing" Target="/xl/drawings/drawing1.xml" Id="rId5"/></Relationships>
</file>

<file path=xl/worksheets/sheet1.xml><?xml version="1.0" encoding="utf-8"?>
<worksheet xmlns="http://schemas.openxmlformats.org/spreadsheetml/2006/main">
  <sheetPr filterMode="0">
    <tabColor rgb="FF1A2332"/>
    <outlinePr summaryBelow="1" summaryRight="1"/>
    <pageSetUpPr fitToPage="0"/>
  </sheetPr>
  <dimension ref="A1:G54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6" min="1" max="1"/>
    <col width="35" customWidth="1" style="16" min="2" max="2"/>
    <col width="22" customWidth="1" style="16" min="3" max="3"/>
    <col width="16" customWidth="1" style="16" min="4" max="5"/>
    <col width="18" customWidth="1" style="16" min="6" max="6"/>
  </cols>
  <sheetData>
    <row r="1" ht="39.75" customHeight="1" s="17">
      <c r="A1" s="18" t="inlineStr">
        <is>
          <t xml:space="preserve">  Amortization Schedule Calculator</t>
        </is>
      </c>
    </row>
    <row r="2" ht="24" customHeight="1" s="17">
      <c r="A2" s="19" t="inlineStr">
        <is>
          <t xml:space="preserve">  Loan Amortization with Payment Breakdown</t>
        </is>
      </c>
    </row>
    <row r="3"/>
    <row r="4" ht="25.5" customHeight="1" s="17">
      <c r="B4" s="20" t="inlineStr">
        <is>
          <t>INPUTS</t>
        </is>
      </c>
    </row>
    <row r="5" ht="15" customHeight="1" s="17">
      <c r="B5" s="21" t="inlineStr">
        <is>
          <t>Loan Amount</t>
        </is>
      </c>
      <c r="C5" s="22" t="n">
        <v>0</v>
      </c>
    </row>
    <row r="6" ht="15" customHeight="1" s="17">
      <c r="B6" s="21" t="inlineStr">
        <is>
          <t>Interest Rate</t>
        </is>
      </c>
      <c r="C6" s="23" t="n">
        <v>0</v>
      </c>
    </row>
    <row r="7" ht="15" customHeight="1" s="17">
      <c r="B7" s="21" t="inlineStr">
        <is>
          <t>Loan Term (years)</t>
        </is>
      </c>
      <c r="C7" s="24" t="n">
        <v>30</v>
      </c>
    </row>
    <row r="8" ht="15" customHeight="1" s="17">
      <c r="B8" s="21" t="inlineStr">
        <is>
          <t>Extra Monthly Payment</t>
        </is>
      </c>
      <c r="C8" s="22" t="n">
        <v>0</v>
      </c>
    </row>
    <row r="9"/>
    <row r="10" ht="25.5" customHeight="1" s="17">
      <c r="B10" s="20" t="inlineStr">
        <is>
          <t>SUMMARY</t>
        </is>
      </c>
    </row>
    <row r="11" ht="15" customHeight="1" s="17">
      <c r="B11" s="25" t="inlineStr">
        <is>
          <t>Monthly Payment (P&amp;I)</t>
        </is>
      </c>
      <c r="C11" s="26">
        <f>IF(C5&gt;0,PMT(C6/12,C7*12,-C5),0)</f>
        <v/>
      </c>
    </row>
    <row r="12" ht="15" customHeight="1" s="17">
      <c r="B12" s="25" t="inlineStr">
        <is>
          <t>Total Payments</t>
        </is>
      </c>
      <c r="C12" s="26">
        <f>C11*C7*12</f>
        <v/>
      </c>
    </row>
    <row r="13" ht="15" customHeight="1" s="17">
      <c r="B13" s="25" t="inlineStr">
        <is>
          <t>Total Interest</t>
        </is>
      </c>
      <c r="C13" s="26">
        <f>C11*C7*12-C5</f>
        <v/>
      </c>
    </row>
    <row r="14"/>
    <row r="15"/>
    <row r="16" ht="15" customHeight="1" s="17">
      <c r="B16" s="27" t="inlineStr">
        <is>
          <t>Year</t>
        </is>
      </c>
      <c r="C16" s="27" t="inlineStr">
        <is>
          <t>Beginning Balance</t>
        </is>
      </c>
      <c r="D16" s="27" t="inlineStr">
        <is>
          <t>Annual Payment</t>
        </is>
      </c>
      <c r="E16" s="27" t="inlineStr">
        <is>
          <t>Principal</t>
        </is>
      </c>
      <c r="F16" s="27" t="inlineStr">
        <is>
          <t>Interest</t>
        </is>
      </c>
      <c r="G16" s="27" t="inlineStr">
        <is>
          <t>Ending Balance</t>
        </is>
      </c>
    </row>
    <row r="17" ht="15" customHeight="1" s="17">
      <c r="B17" s="28" t="n">
        <v>1</v>
      </c>
      <c r="C17" s="29">
        <f>C5</f>
        <v/>
      </c>
      <c r="D17" s="29">
        <f>(C11+C8)*12</f>
        <v/>
      </c>
      <c r="E17" s="29">
        <f>IF(C17&gt;0,MIN(C17,D17-F17),0)</f>
        <v/>
      </c>
      <c r="F17" s="29">
        <f>IF(C17&gt;0,C17*C6,0)</f>
        <v/>
      </c>
      <c r="G17" s="29">
        <f>MAX(C17-E17,0)</f>
        <v/>
      </c>
    </row>
    <row r="18" ht="15" customHeight="1" s="17">
      <c r="B18" s="30" t="n">
        <v>2</v>
      </c>
      <c r="C18" s="31">
        <f>G17</f>
        <v/>
      </c>
      <c r="D18" s="31">
        <f>(C11+C8)*12</f>
        <v/>
      </c>
      <c r="E18" s="31">
        <f>IF(C18&gt;0,MIN(C18,D18-F18),0)</f>
        <v/>
      </c>
      <c r="F18" s="31">
        <f>IF(C18&gt;0,C18*C6,0)</f>
        <v/>
      </c>
      <c r="G18" s="31">
        <f>MAX(C18-E18,0)</f>
        <v/>
      </c>
    </row>
    <row r="19" ht="15" customHeight="1" s="17">
      <c r="B19" s="28" t="n">
        <v>3</v>
      </c>
      <c r="C19" s="29">
        <f>G18</f>
        <v/>
      </c>
      <c r="D19" s="29">
        <f>(C11+C8)*12</f>
        <v/>
      </c>
      <c r="E19" s="29">
        <f>IF(C19&gt;0,MIN(C19,D19-F19),0)</f>
        <v/>
      </c>
      <c r="F19" s="29">
        <f>IF(C19&gt;0,C19*C6,0)</f>
        <v/>
      </c>
      <c r="G19" s="29">
        <f>MAX(C19-E19,0)</f>
        <v/>
      </c>
    </row>
    <row r="20" ht="15" customHeight="1" s="17">
      <c r="B20" s="30" t="n">
        <v>4</v>
      </c>
      <c r="C20" s="31">
        <f>G19</f>
        <v/>
      </c>
      <c r="D20" s="31">
        <f>(C11+C8)*12</f>
        <v/>
      </c>
      <c r="E20" s="31">
        <f>IF(C20&gt;0,MIN(C20,D20-F20),0)</f>
        <v/>
      </c>
      <c r="F20" s="31">
        <f>IF(C20&gt;0,C20*C6,0)</f>
        <v/>
      </c>
      <c r="G20" s="31">
        <f>MAX(C20-E20,0)</f>
        <v/>
      </c>
    </row>
    <row r="21" ht="15" customHeight="1" s="17">
      <c r="B21" s="28" t="n">
        <v>5</v>
      </c>
      <c r="C21" s="29">
        <f>G20</f>
        <v/>
      </c>
      <c r="D21" s="29">
        <f>(C11+C8)*12</f>
        <v/>
      </c>
      <c r="E21" s="29">
        <f>IF(C21&gt;0,MIN(C21,D21-F21),0)</f>
        <v/>
      </c>
      <c r="F21" s="29">
        <f>IF(C21&gt;0,C21*C6,0)</f>
        <v/>
      </c>
      <c r="G21" s="29">
        <f>MAX(C21-E21,0)</f>
        <v/>
      </c>
    </row>
    <row r="22" ht="15" customHeight="1" s="17">
      <c r="B22" s="30" t="n">
        <v>6</v>
      </c>
      <c r="C22" s="31">
        <f>G21</f>
        <v/>
      </c>
      <c r="D22" s="31">
        <f>(C11+C8)*12</f>
        <v/>
      </c>
      <c r="E22" s="31">
        <f>IF(C22&gt;0,MIN(C22,D22-F22),0)</f>
        <v/>
      </c>
      <c r="F22" s="31">
        <f>IF(C22&gt;0,C22*C6,0)</f>
        <v/>
      </c>
      <c r="G22" s="31">
        <f>MAX(C22-E22,0)</f>
        <v/>
      </c>
    </row>
    <row r="23" ht="15" customHeight="1" s="17">
      <c r="B23" s="28" t="n">
        <v>7</v>
      </c>
      <c r="C23" s="29">
        <f>G22</f>
        <v/>
      </c>
      <c r="D23" s="29">
        <f>(C11+C8)*12</f>
        <v/>
      </c>
      <c r="E23" s="29">
        <f>IF(C23&gt;0,MIN(C23,D23-F23),0)</f>
        <v/>
      </c>
      <c r="F23" s="29">
        <f>IF(C23&gt;0,C23*C6,0)</f>
        <v/>
      </c>
      <c r="G23" s="29">
        <f>MAX(C23-E23,0)</f>
        <v/>
      </c>
    </row>
    <row r="24" ht="15" customHeight="1" s="17">
      <c r="B24" s="30" t="n">
        <v>8</v>
      </c>
      <c r="C24" s="31">
        <f>G23</f>
        <v/>
      </c>
      <c r="D24" s="31">
        <f>(C11+C8)*12</f>
        <v/>
      </c>
      <c r="E24" s="31">
        <f>IF(C24&gt;0,MIN(C24,D24-F24),0)</f>
        <v/>
      </c>
      <c r="F24" s="31">
        <f>IF(C24&gt;0,C24*C6,0)</f>
        <v/>
      </c>
      <c r="G24" s="31">
        <f>MAX(C24-E24,0)</f>
        <v/>
      </c>
    </row>
    <row r="25" ht="15" customHeight="1" s="17">
      <c r="B25" s="28" t="n">
        <v>9</v>
      </c>
      <c r="C25" s="29">
        <f>G24</f>
        <v/>
      </c>
      <c r="D25" s="29">
        <f>(C11+C8)*12</f>
        <v/>
      </c>
      <c r="E25" s="29">
        <f>IF(C25&gt;0,MIN(C25,D25-F25),0)</f>
        <v/>
      </c>
      <c r="F25" s="29">
        <f>IF(C25&gt;0,C25*C6,0)</f>
        <v/>
      </c>
      <c r="G25" s="29">
        <f>MAX(C25-E25,0)</f>
        <v/>
      </c>
    </row>
    <row r="26" ht="15" customHeight="1" s="17">
      <c r="B26" s="30" t="n">
        <v>10</v>
      </c>
      <c r="C26" s="31">
        <f>G25</f>
        <v/>
      </c>
      <c r="D26" s="31">
        <f>(C11+C8)*12</f>
        <v/>
      </c>
      <c r="E26" s="31">
        <f>IF(C26&gt;0,MIN(C26,D26-F26),0)</f>
        <v/>
      </c>
      <c r="F26" s="31">
        <f>IF(C26&gt;0,C26*C6,0)</f>
        <v/>
      </c>
      <c r="G26" s="31">
        <f>MAX(C26-E26,0)</f>
        <v/>
      </c>
    </row>
    <row r="27" ht="15" customHeight="1" s="17">
      <c r="B27" s="28" t="n">
        <v>11</v>
      </c>
      <c r="C27" s="29">
        <f>G26</f>
        <v/>
      </c>
      <c r="D27" s="29">
        <f>(C11+C8)*12</f>
        <v/>
      </c>
      <c r="E27" s="29">
        <f>IF(C27&gt;0,MIN(C27,D27-F27),0)</f>
        <v/>
      </c>
      <c r="F27" s="29">
        <f>IF(C27&gt;0,C27*C6,0)</f>
        <v/>
      </c>
      <c r="G27" s="29">
        <f>MAX(C27-E27,0)</f>
        <v/>
      </c>
    </row>
    <row r="28" ht="15" customHeight="1" s="17">
      <c r="B28" s="30" t="n">
        <v>12</v>
      </c>
      <c r="C28" s="31">
        <f>G27</f>
        <v/>
      </c>
      <c r="D28" s="31">
        <f>(C11+C8)*12</f>
        <v/>
      </c>
      <c r="E28" s="31">
        <f>IF(C28&gt;0,MIN(C28,D28-F28),0)</f>
        <v/>
      </c>
      <c r="F28" s="31">
        <f>IF(C28&gt;0,C28*C6,0)</f>
        <v/>
      </c>
      <c r="G28" s="31">
        <f>MAX(C28-E28,0)</f>
        <v/>
      </c>
    </row>
    <row r="29" ht="15" customHeight="1" s="17">
      <c r="B29" s="28" t="n">
        <v>13</v>
      </c>
      <c r="C29" s="29">
        <f>G28</f>
        <v/>
      </c>
      <c r="D29" s="29">
        <f>(C11+C8)*12</f>
        <v/>
      </c>
      <c r="E29" s="29">
        <f>IF(C29&gt;0,MIN(C29,D29-F29),0)</f>
        <v/>
      </c>
      <c r="F29" s="29">
        <f>IF(C29&gt;0,C29*C6,0)</f>
        <v/>
      </c>
      <c r="G29" s="29">
        <f>MAX(C29-E29,0)</f>
        <v/>
      </c>
    </row>
    <row r="30" ht="15" customHeight="1" s="17">
      <c r="B30" s="30" t="n">
        <v>14</v>
      </c>
      <c r="C30" s="31">
        <f>G29</f>
        <v/>
      </c>
      <c r="D30" s="31">
        <f>(C11+C8)*12</f>
        <v/>
      </c>
      <c r="E30" s="31">
        <f>IF(C30&gt;0,MIN(C30,D30-F30),0)</f>
        <v/>
      </c>
      <c r="F30" s="31">
        <f>IF(C30&gt;0,C30*C6,0)</f>
        <v/>
      </c>
      <c r="G30" s="31">
        <f>MAX(C30-E30,0)</f>
        <v/>
      </c>
    </row>
    <row r="31" ht="15" customHeight="1" s="17">
      <c r="B31" s="28" t="n">
        <v>15</v>
      </c>
      <c r="C31" s="29">
        <f>G30</f>
        <v/>
      </c>
      <c r="D31" s="29">
        <f>(C11+C8)*12</f>
        <v/>
      </c>
      <c r="E31" s="29">
        <f>IF(C31&gt;0,MIN(C31,D31-F31),0)</f>
        <v/>
      </c>
      <c r="F31" s="29">
        <f>IF(C31&gt;0,C31*C6,0)</f>
        <v/>
      </c>
      <c r="G31" s="29">
        <f>MAX(C31-E31,0)</f>
        <v/>
      </c>
    </row>
    <row r="32" ht="15" customHeight="1" s="17">
      <c r="B32" s="30" t="n">
        <v>16</v>
      </c>
      <c r="C32" s="31">
        <f>G31</f>
        <v/>
      </c>
      <c r="D32" s="31">
        <f>(C11+C8)*12</f>
        <v/>
      </c>
      <c r="E32" s="31">
        <f>IF(C32&gt;0,MIN(C32,D32-F32),0)</f>
        <v/>
      </c>
      <c r="F32" s="31">
        <f>IF(C32&gt;0,C32*C6,0)</f>
        <v/>
      </c>
      <c r="G32" s="31">
        <f>MAX(C32-E32,0)</f>
        <v/>
      </c>
    </row>
    <row r="33" ht="15" customHeight="1" s="17">
      <c r="B33" s="28" t="n">
        <v>17</v>
      </c>
      <c r="C33" s="29">
        <f>G32</f>
        <v/>
      </c>
      <c r="D33" s="29">
        <f>(C11+C8)*12</f>
        <v/>
      </c>
      <c r="E33" s="29">
        <f>IF(C33&gt;0,MIN(C33,D33-F33),0)</f>
        <v/>
      </c>
      <c r="F33" s="29">
        <f>IF(C33&gt;0,C33*C6,0)</f>
        <v/>
      </c>
      <c r="G33" s="29">
        <f>MAX(C33-E33,0)</f>
        <v/>
      </c>
    </row>
    <row r="34" ht="15" customHeight="1" s="17">
      <c r="B34" s="30" t="n">
        <v>18</v>
      </c>
      <c r="C34" s="31">
        <f>G33</f>
        <v/>
      </c>
      <c r="D34" s="31">
        <f>(C11+C8)*12</f>
        <v/>
      </c>
      <c r="E34" s="31">
        <f>IF(C34&gt;0,MIN(C34,D34-F34),0)</f>
        <v/>
      </c>
      <c r="F34" s="31">
        <f>IF(C34&gt;0,C34*C6,0)</f>
        <v/>
      </c>
      <c r="G34" s="31">
        <f>MAX(C34-E34,0)</f>
        <v/>
      </c>
    </row>
    <row r="35" ht="15" customHeight="1" s="17">
      <c r="B35" s="28" t="n">
        <v>19</v>
      </c>
      <c r="C35" s="29">
        <f>G34</f>
        <v/>
      </c>
      <c r="D35" s="29">
        <f>(C11+C8)*12</f>
        <v/>
      </c>
      <c r="E35" s="29">
        <f>IF(C35&gt;0,MIN(C35,D35-F35),0)</f>
        <v/>
      </c>
      <c r="F35" s="29">
        <f>IF(C35&gt;0,C35*C6,0)</f>
        <v/>
      </c>
      <c r="G35" s="29">
        <f>MAX(C35-E35,0)</f>
        <v/>
      </c>
    </row>
    <row r="36" ht="15" customHeight="1" s="17">
      <c r="B36" s="30" t="n">
        <v>20</v>
      </c>
      <c r="C36" s="31">
        <f>G35</f>
        <v/>
      </c>
      <c r="D36" s="31">
        <f>(C11+C8)*12</f>
        <v/>
      </c>
      <c r="E36" s="31">
        <f>IF(C36&gt;0,MIN(C36,D36-F36),0)</f>
        <v/>
      </c>
      <c r="F36" s="31">
        <f>IF(C36&gt;0,C36*C6,0)</f>
        <v/>
      </c>
      <c r="G36" s="31">
        <f>MAX(C36-E36,0)</f>
        <v/>
      </c>
    </row>
    <row r="37" ht="15" customHeight="1" s="17">
      <c r="B37" s="28" t="n">
        <v>21</v>
      </c>
      <c r="C37" s="29">
        <f>G36</f>
        <v/>
      </c>
      <c r="D37" s="29">
        <f>(C11+C8)*12</f>
        <v/>
      </c>
      <c r="E37" s="29">
        <f>IF(C37&gt;0,MIN(C37,D37-F37),0)</f>
        <v/>
      </c>
      <c r="F37" s="29">
        <f>IF(C37&gt;0,C37*C6,0)</f>
        <v/>
      </c>
      <c r="G37" s="29">
        <f>MAX(C37-E37,0)</f>
        <v/>
      </c>
    </row>
    <row r="38" ht="15" customHeight="1" s="17">
      <c r="B38" s="30" t="n">
        <v>22</v>
      </c>
      <c r="C38" s="31">
        <f>G37</f>
        <v/>
      </c>
      <c r="D38" s="31">
        <f>(C11+C8)*12</f>
        <v/>
      </c>
      <c r="E38" s="31">
        <f>IF(C38&gt;0,MIN(C38,D38-F38),0)</f>
        <v/>
      </c>
      <c r="F38" s="31">
        <f>IF(C38&gt;0,C38*C6,0)</f>
        <v/>
      </c>
      <c r="G38" s="31">
        <f>MAX(C38-E38,0)</f>
        <v/>
      </c>
    </row>
    <row r="39" ht="15" customHeight="1" s="17">
      <c r="B39" s="28" t="n">
        <v>23</v>
      </c>
      <c r="C39" s="29">
        <f>G38</f>
        <v/>
      </c>
      <c r="D39" s="29">
        <f>(C11+C8)*12</f>
        <v/>
      </c>
      <c r="E39" s="29">
        <f>IF(C39&gt;0,MIN(C39,D39-F39),0)</f>
        <v/>
      </c>
      <c r="F39" s="29">
        <f>IF(C39&gt;0,C39*C6,0)</f>
        <v/>
      </c>
      <c r="G39" s="29">
        <f>MAX(C39-E39,0)</f>
        <v/>
      </c>
    </row>
    <row r="40" ht="15" customHeight="1" s="17">
      <c r="B40" s="30" t="n">
        <v>24</v>
      </c>
      <c r="C40" s="31">
        <f>G39</f>
        <v/>
      </c>
      <c r="D40" s="31">
        <f>(C11+C8)*12</f>
        <v/>
      </c>
      <c r="E40" s="31">
        <f>IF(C40&gt;0,MIN(C40,D40-F40),0)</f>
        <v/>
      </c>
      <c r="F40" s="31">
        <f>IF(C40&gt;0,C40*C6,0)</f>
        <v/>
      </c>
      <c r="G40" s="31">
        <f>MAX(C40-E40,0)</f>
        <v/>
      </c>
    </row>
    <row r="41" ht="15" customHeight="1" s="17">
      <c r="B41" s="28" t="n">
        <v>25</v>
      </c>
      <c r="C41" s="29">
        <f>G40</f>
        <v/>
      </c>
      <c r="D41" s="29">
        <f>(C11+C8)*12</f>
        <v/>
      </c>
      <c r="E41" s="29">
        <f>IF(C41&gt;0,MIN(C41,D41-F41),0)</f>
        <v/>
      </c>
      <c r="F41" s="29">
        <f>IF(C41&gt;0,C41*C6,0)</f>
        <v/>
      </c>
      <c r="G41" s="29">
        <f>MAX(C41-E41,0)</f>
        <v/>
      </c>
    </row>
    <row r="42" ht="15" customHeight="1" s="17">
      <c r="B42" s="30" t="n">
        <v>26</v>
      </c>
      <c r="C42" s="31">
        <f>G41</f>
        <v/>
      </c>
      <c r="D42" s="31">
        <f>(C11+C8)*12</f>
        <v/>
      </c>
      <c r="E42" s="31">
        <f>IF(C42&gt;0,MIN(C42,D42-F42),0)</f>
        <v/>
      </c>
      <c r="F42" s="31">
        <f>IF(C42&gt;0,C42*C6,0)</f>
        <v/>
      </c>
      <c r="G42" s="31">
        <f>MAX(C42-E42,0)</f>
        <v/>
      </c>
    </row>
    <row r="43" ht="15" customHeight="1" s="17">
      <c r="B43" s="28" t="n">
        <v>27</v>
      </c>
      <c r="C43" s="29">
        <f>G42</f>
        <v/>
      </c>
      <c r="D43" s="29">
        <f>(C11+C8)*12</f>
        <v/>
      </c>
      <c r="E43" s="29">
        <f>IF(C43&gt;0,MIN(C43,D43-F43),0)</f>
        <v/>
      </c>
      <c r="F43" s="29">
        <f>IF(C43&gt;0,C43*C6,0)</f>
        <v/>
      </c>
      <c r="G43" s="29">
        <f>MAX(C43-E43,0)</f>
        <v/>
      </c>
    </row>
    <row r="44" ht="15" customHeight="1" s="17">
      <c r="B44" s="30" t="n">
        <v>28</v>
      </c>
      <c r="C44" s="31">
        <f>G43</f>
        <v/>
      </c>
      <c r="D44" s="31">
        <f>(C11+C8)*12</f>
        <v/>
      </c>
      <c r="E44" s="31">
        <f>IF(C44&gt;0,MIN(C44,D44-F44),0)</f>
        <v/>
      </c>
      <c r="F44" s="31">
        <f>IF(C44&gt;0,C44*C6,0)</f>
        <v/>
      </c>
      <c r="G44" s="31">
        <f>MAX(C44-E44,0)</f>
        <v/>
      </c>
    </row>
    <row r="45" ht="15" customHeight="1" s="17">
      <c r="B45" s="28" t="n">
        <v>29</v>
      </c>
      <c r="C45" s="29">
        <f>G44</f>
        <v/>
      </c>
      <c r="D45" s="29">
        <f>(C11+C8)*12</f>
        <v/>
      </c>
      <c r="E45" s="29">
        <f>IF(C45&gt;0,MIN(C45,D45-F45),0)</f>
        <v/>
      </c>
      <c r="F45" s="29">
        <f>IF(C45&gt;0,C45*C6,0)</f>
        <v/>
      </c>
      <c r="G45" s="29">
        <f>MAX(C45-E45,0)</f>
        <v/>
      </c>
    </row>
    <row r="46" ht="15" customHeight="1" s="17">
      <c r="B46" s="30" t="n">
        <v>30</v>
      </c>
      <c r="C46" s="31">
        <f>G45</f>
        <v/>
      </c>
      <c r="D46" s="31">
        <f>(C11+C8)*12</f>
        <v/>
      </c>
      <c r="E46" s="31">
        <f>IF(C46&gt;0,MIN(C46,D46-F46),0)</f>
        <v/>
      </c>
      <c r="F46" s="31">
        <f>IF(C46&gt;0,C46*C6,0)</f>
        <v/>
      </c>
      <c r="G46" s="31">
        <f>MAX(C46-E46,0)</f>
        <v/>
      </c>
    </row>
    <row r="47"/>
    <row r="48" ht="15" customHeight="1" s="17">
      <c r="B48" s="32" t="inlineStr"/>
    </row>
    <row r="49" ht="55" customHeight="1" s="17"/>
    <row r="50">
      <c r="B50" s="33" t="inlineStr">
        <is>
          <t>Visit NNNTripleNet.com for more CRE tools</t>
        </is>
      </c>
    </row>
    <row r="51">
      <c r="B51" s="34" t="inlineStr">
        <is>
          <t>Free CRE Calculators: nnntriplenet.com/calculators</t>
        </is>
      </c>
    </row>
    <row r="52">
      <c r="B52" s="34" t="inlineStr">
        <is>
          <t>Daily NNN Market Intelligence: nnntriplenet.com/news</t>
        </is>
      </c>
    </row>
    <row r="53">
      <c r="B53" s="34" t="inlineStr">
        <is>
          <t>Subscribe for daily CRE briefings: nnntriplenet.com</t>
        </is>
      </c>
    </row>
    <row r="54">
      <c r="B54" s="35" t="inlineStr">
        <is>
          <t>© 2026 NNNTripleNet.com — All Rights Reserved</t>
        </is>
      </c>
    </row>
  </sheetData>
  <mergeCells count="5">
    <mergeCell ref="A2:E2"/>
    <mergeCell ref="B10:C10"/>
    <mergeCell ref="B48:E48"/>
    <mergeCell ref="A1:E1"/>
    <mergeCell ref="B4:C4"/>
  </mergeCells>
  <hyperlinks>
    <hyperlink xmlns:r="http://schemas.openxmlformats.org/officeDocument/2006/relationships" ref="B50" r:id="rId1"/>
    <hyperlink xmlns:r="http://schemas.openxmlformats.org/officeDocument/2006/relationships" ref="B51" r:id="rId2"/>
    <hyperlink xmlns:r="http://schemas.openxmlformats.org/officeDocument/2006/relationships" ref="B52" r:id="rId3"/>
    <hyperlink xmlns:r="http://schemas.openxmlformats.org/officeDocument/2006/relationships" ref="B53" r:id="rId4"/>
  </hyperlink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2026-03-05T03:50:35Z</dcterms:created>
  <dcterms:modified xmlns:dcterms="http://purl.org/dc/terms/" xmlns:xsi="http://www.w3.org/2001/XMLSchema-instance" xsi:type="dcterms:W3CDTF">2026-03-05T04:06:20Z</dcterms:modified>
  <cp:revision>0</cp:revision>
</cp:coreProperties>
</file>